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DC029B54-C809-4535-9347-FEE2DC1A95B0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" sheetId="2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2" l="1"/>
  <c r="E4" i="2"/>
  <c r="D4" i="2"/>
  <c r="B4" i="2"/>
  <c r="C4" i="2"/>
  <c r="C37" i="2"/>
  <c r="C53" i="2"/>
  <c r="E50" i="2"/>
  <c r="E37" i="2"/>
  <c r="D37" i="2"/>
  <c r="B37" i="2"/>
  <c r="B53" i="2"/>
  <c r="D53" i="2"/>
  <c r="E53" i="2"/>
</calcChain>
</file>

<file path=xl/sharedStrings.xml><?xml version="1.0" encoding="utf-8"?>
<sst xmlns="http://schemas.openxmlformats.org/spreadsheetml/2006/main" count="80" uniqueCount="60">
  <si>
    <t>International</t>
  </si>
  <si>
    <t>Paro to Kolkata</t>
  </si>
  <si>
    <t>Kolkata to Paro</t>
  </si>
  <si>
    <t>Paro to Bangkok</t>
  </si>
  <si>
    <t>Bangkok to Paro</t>
  </si>
  <si>
    <t>Paro to Dhaka</t>
  </si>
  <si>
    <t>Dhaka to Paro</t>
  </si>
  <si>
    <t>Paro to Delhi</t>
  </si>
  <si>
    <t>Delhi to Paro</t>
  </si>
  <si>
    <t>Paro to Kathmandu</t>
  </si>
  <si>
    <t>Kathmandu to Paro</t>
  </si>
  <si>
    <t>Kathmandu to Delhi</t>
  </si>
  <si>
    <t>0</t>
  </si>
  <si>
    <t>Delhi to Kathmandu</t>
  </si>
  <si>
    <t>Kolkata to Bangkok</t>
  </si>
  <si>
    <t>Bangkok to Kolkata</t>
  </si>
  <si>
    <t>Dhaka to Bangkok</t>
  </si>
  <si>
    <t>Bangkok to Dhaka</t>
  </si>
  <si>
    <t>Gaya to Bangkok</t>
  </si>
  <si>
    <t>Bangkok to Gaya</t>
  </si>
  <si>
    <t xml:space="preserve">Paro to Gaya </t>
  </si>
  <si>
    <t>Gaya to Paro</t>
  </si>
  <si>
    <t>Paro to Bagdora</t>
  </si>
  <si>
    <t>Bagdora to Paro</t>
  </si>
  <si>
    <t>Bagdora to Bangkok</t>
  </si>
  <si>
    <t>Bangkok to Bagdora</t>
  </si>
  <si>
    <t>Paro to Guwahati</t>
  </si>
  <si>
    <t>Guwahati to Paro</t>
  </si>
  <si>
    <t>Guwahati to Bangkok</t>
  </si>
  <si>
    <t>Bangkok to Guwahati</t>
  </si>
  <si>
    <t>Paro to Singapore</t>
  </si>
  <si>
    <t>Singapore to Paro</t>
  </si>
  <si>
    <t>…</t>
  </si>
  <si>
    <t>Guwahati to Singapore</t>
  </si>
  <si>
    <t>Singapore to Guwahati</t>
  </si>
  <si>
    <t>Domestic</t>
  </si>
  <si>
    <t>Paro to Bumthang</t>
  </si>
  <si>
    <t>Bumthang to Paro</t>
  </si>
  <si>
    <t>Paro to Gelephu</t>
  </si>
  <si>
    <t>Gelephu to Paro</t>
  </si>
  <si>
    <t>Paro to Younphula</t>
  </si>
  <si>
    <t>Younphula to Paro</t>
  </si>
  <si>
    <t>Gelephu to Bumthang</t>
  </si>
  <si>
    <t>Bumthang to Gelephu</t>
  </si>
  <si>
    <t>Gelephu to Younphula</t>
  </si>
  <si>
    <t>Younphula to Gelephu</t>
  </si>
  <si>
    <t>Bumthang to Younphula</t>
  </si>
  <si>
    <t>Younphula to Bumthang</t>
  </si>
  <si>
    <t>Total Passengers</t>
  </si>
  <si>
    <t xml:space="preserve">Area of Operation </t>
  </si>
  <si>
    <t>Note: Revenue includes only total operating revenue.</t>
  </si>
  <si>
    <t>Others</t>
  </si>
  <si>
    <t>Charter</t>
  </si>
  <si>
    <t>...</t>
  </si>
  <si>
    <t>Charter and DIL are segregated from International and Domestic Categories from 2019.</t>
  </si>
  <si>
    <t xml:space="preserve">  and Area of Operation, 2016 - 2020</t>
  </si>
  <si>
    <t>East Timor (DIL)</t>
  </si>
  <si>
    <t>Source: Druk Air Corporation Ltd.,Department of Air Transport, MoIC.</t>
  </si>
  <si>
    <t>Table 8.3.1: Number of Passengers Carried &amp; Revenue Earned by Druk Air Flights</t>
  </si>
  <si>
    <t>Revenue (Nu. in Million)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</si>
</sst>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#,##0.000"/>
  </numFmts>
  <fonts count="7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Arial"/>
      <family val="2"/>
    </font>
    <font>
      <sz val="10"/>
      <name val="Sylfaen"/>
      <family val="1"/>
    </font>
    <font>
      <i/>
      <sz val="9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37" fontId="1" fillId="2" borderId="1" xfId="0" applyNumberFormat="1" applyFont="1" applyFill="1" applyBorder="1" applyAlignment="1" applyProtection="1">
      <alignment vertical="center"/>
    </xf>
    <xf numFmtId="0" fontId="1" fillId="2" borderId="1" xfId="0" applyFont="1" applyFill="1" applyBorder="1" applyAlignment="1">
      <alignment horizontal="right" vertical="center"/>
    </xf>
    <xf numFmtId="37" fontId="1" fillId="0" borderId="1" xfId="0" applyNumberFormat="1" applyFont="1" applyBorder="1" applyAlignment="1" applyProtection="1">
      <alignment horizontal="left"/>
    </xf>
    <xf numFmtId="37" fontId="4" fillId="0" borderId="1" xfId="0" applyNumberFormat="1" applyFont="1" applyBorder="1" applyAlignment="1" applyProtection="1">
      <alignment horizontal="left" indent="1"/>
    </xf>
    <xf numFmtId="0" fontId="4" fillId="0" borderId="1" xfId="0" applyFont="1" applyBorder="1" applyAlignment="1">
      <alignment horizontal="left" indent="1"/>
    </xf>
    <xf numFmtId="0" fontId="1" fillId="0" borderId="1" xfId="0" applyFont="1" applyBorder="1" applyAlignment="1">
      <alignment horizontal="left"/>
    </xf>
    <xf numFmtId="0" fontId="6" fillId="0" borderId="1" xfId="0" applyFont="1" applyFill="1" applyBorder="1" applyAlignment="1" applyProtection="1">
      <alignment horizontal="left" indent="1"/>
    </xf>
    <xf numFmtId="37" fontId="1" fillId="0" borderId="0" xfId="0" applyNumberFormat="1" applyFont="1" applyBorder="1" applyAlignment="1" applyProtection="1">
      <alignment horizontal="left" indent="7"/>
    </xf>
    <xf numFmtId="37" fontId="5" fillId="0" borderId="2" xfId="0" applyNumberFormat="1" applyFont="1" applyBorder="1" applyAlignment="1" applyProtection="1">
      <alignment horizontal="left"/>
    </xf>
    <xf numFmtId="37" fontId="1" fillId="0" borderId="0" xfId="0" applyNumberFormat="1" applyFont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0" fontId="5" fillId="0" borderId="0" xfId="0" applyFont="1" applyBorder="1" applyAlignment="1">
      <alignment horizontal="left" indent="2"/>
    </xf>
    <xf numFmtId="164" fontId="1" fillId="0" borderId="1" xfId="1" applyNumberFormat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164" fontId="4" fillId="0" borderId="1" xfId="1" quotePrefix="1" applyNumberFormat="1" applyFont="1" applyBorder="1" applyAlignment="1">
      <alignment horizontal="right" vertical="center"/>
    </xf>
    <xf numFmtId="3" fontId="4" fillId="0" borderId="1" xfId="3" applyNumberFormat="1" applyFont="1" applyBorder="1" applyAlignment="1">
      <alignment horizontal="right" vertical="center"/>
    </xf>
    <xf numFmtId="0" fontId="4" fillId="0" borderId="1" xfId="3" applyFont="1" applyBorder="1" applyAlignment="1">
      <alignment horizontal="right" vertical="center"/>
    </xf>
    <xf numFmtId="164" fontId="4" fillId="0" borderId="1" xfId="1" applyNumberFormat="1" applyFont="1" applyFill="1" applyBorder="1" applyAlignment="1">
      <alignment horizontal="right" vertical="center"/>
    </xf>
    <xf numFmtId="164" fontId="4" fillId="0" borderId="1" xfId="1" applyNumberFormat="1" applyFont="1" applyBorder="1" applyAlignment="1">
      <alignment horizontal="right" vertical="center"/>
    </xf>
    <xf numFmtId="164" fontId="1" fillId="0" borderId="1" xfId="1" applyNumberFormat="1" applyFont="1" applyBorder="1" applyAlignment="1">
      <alignment horizontal="right" vertical="center"/>
    </xf>
    <xf numFmtId="3" fontId="1" fillId="0" borderId="1" xfId="1" applyNumberFormat="1" applyFont="1" applyBorder="1" applyAlignment="1">
      <alignment horizontal="right" vertical="center"/>
    </xf>
    <xf numFmtId="164" fontId="4" fillId="0" borderId="1" xfId="4" quotePrefix="1" applyNumberFormat="1" applyFont="1" applyBorder="1" applyAlignment="1">
      <alignment horizontal="right" vertical="center"/>
    </xf>
    <xf numFmtId="164" fontId="4" fillId="0" borderId="1" xfId="4" applyNumberFormat="1" applyFont="1" applyBorder="1" applyAlignment="1">
      <alignment horizontal="right" vertical="center"/>
    </xf>
    <xf numFmtId="3" fontId="1" fillId="0" borderId="1" xfId="4" applyNumberFormat="1" applyFont="1" applyBorder="1" applyAlignment="1">
      <alignment horizontal="right" vertical="center"/>
    </xf>
    <xf numFmtId="164" fontId="1" fillId="0" borderId="3" xfId="1" applyNumberFormat="1" applyFont="1" applyBorder="1" applyAlignment="1">
      <alignment vertical="center"/>
    </xf>
    <xf numFmtId="3" fontId="1" fillId="0" borderId="3" xfId="1" applyNumberFormat="1" applyFont="1" applyBorder="1" applyAlignment="1">
      <alignment vertical="center"/>
    </xf>
    <xf numFmtId="165" fontId="1" fillId="0" borderId="1" xfId="2" applyNumberFormat="1" applyFont="1" applyBorder="1" applyAlignment="1">
      <alignment horizontal="right" vertical="center"/>
    </xf>
  </cellXfs>
  <cellStyles count="5">
    <cellStyle name="Comma 2" xfId="1" xr:uid="{00000000-0005-0000-0000-000000000000}"/>
    <cellStyle name="Comma 3" xfId="4" xr:uid="{00000000-0005-0000-0000-000001000000}"/>
    <cellStyle name="Normal" xfId="0" builtinId="0"/>
    <cellStyle name="Normal 2" xfId="2" xr:uid="{00000000-0005-0000-0000-000003000000}"/>
    <cellStyle name="Normal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59911-BE25-407C-82F7-23A9C22B9002}">
  <sheetPr codeName="Sheet2"/>
  <dimension ref="A1:F57"/>
  <sheetViews>
    <sheetView tabSelected="1" zoomScale="145" workbookViewId="0">
      <selection activeCell="B4" sqref="B4"/>
    </sheetView>
  </sheetViews>
  <sheetFormatPr defaultRowHeight="15" x14ac:dyDescent="0.25"/>
  <cols>
    <col min="1" max="1" width="23.7109375" bestFit="1" customWidth="1"/>
    <col min="2" max="6" width="10.42578125" bestFit="1" customWidth="1"/>
  </cols>
  <sheetData>
    <row r="1" spans="1:6" ht="15.75" x14ac:dyDescent="0.3">
      <c r="A1" s="12" t="s">
        <v>58</v>
      </c>
      <c r="B1" s="12"/>
      <c r="C1" s="12"/>
      <c r="D1" s="12"/>
      <c r="E1" s="12"/>
      <c r="F1" s="12"/>
    </row>
    <row r="2" spans="1:6" ht="15.75" x14ac:dyDescent="0.3">
      <c r="A2" s="10" t="s">
        <v>55</v>
      </c>
      <c r="B2" s="10"/>
      <c r="C2" s="10"/>
      <c r="D2" s="1"/>
    </row>
    <row r="3" spans="1:6" x14ac:dyDescent="0.25">
      <c r="A3" s="3" t="s">
        <v>49</v>
      </c>
      <c r="B3" s="4">
        <v>2016</v>
      </c>
      <c r="C3" s="4">
        <v>2017</v>
      </c>
      <c r="D3" s="4">
        <v>2018</v>
      </c>
      <c r="E3" s="4">
        <v>2019</v>
      </c>
      <c r="F3" s="4">
        <v>2020</v>
      </c>
    </row>
    <row r="4" spans="1:6" ht="15.75" x14ac:dyDescent="0.3">
      <c r="A4" s="5" t="s">
        <v>0</v>
      </c>
      <c r="B4" s="15">
        <f>SUM(B5:B34)</f>
        <v>212962</v>
      </c>
      <c r="C4" s="15">
        <f>SUM(C5:C34)</f>
        <v>244823</v>
      </c>
      <c r="D4" s="15">
        <f>SUM(D5:D36)</f>
        <v>259453</v>
      </c>
      <c r="E4" s="15">
        <f>SUM(E5:E36)</f>
        <v>260212</v>
      </c>
      <c r="F4" s="15">
        <v>42241</v>
      </c>
    </row>
    <row r="5" spans="1:6" ht="15.75" x14ac:dyDescent="0.3">
      <c r="A5" s="6" t="s">
        <v>1</v>
      </c>
      <c r="B5" s="16">
        <v>13908</v>
      </c>
      <c r="C5" s="16">
        <v>13452</v>
      </c>
      <c r="D5" s="16">
        <v>12622</v>
      </c>
      <c r="E5" s="17">
        <v>15835</v>
      </c>
      <c r="F5" s="18">
        <v>2397</v>
      </c>
    </row>
    <row r="6" spans="1:6" ht="15.75" x14ac:dyDescent="0.3">
      <c r="A6" s="6" t="s">
        <v>2</v>
      </c>
      <c r="B6" s="16">
        <v>13374</v>
      </c>
      <c r="C6" s="16">
        <v>13064</v>
      </c>
      <c r="D6" s="16">
        <v>12472</v>
      </c>
      <c r="E6" s="17">
        <v>14595</v>
      </c>
      <c r="F6" s="18">
        <v>2430</v>
      </c>
    </row>
    <row r="7" spans="1:6" ht="15.75" x14ac:dyDescent="0.3">
      <c r="A7" s="6" t="s">
        <v>3</v>
      </c>
      <c r="B7" s="16">
        <v>27573</v>
      </c>
      <c r="C7" s="16">
        <v>29907</v>
      </c>
      <c r="D7" s="16">
        <v>34260</v>
      </c>
      <c r="E7" s="18">
        <v>33902</v>
      </c>
      <c r="F7" s="18">
        <v>5883</v>
      </c>
    </row>
    <row r="8" spans="1:6" ht="15.75" x14ac:dyDescent="0.3">
      <c r="A8" s="6" t="s">
        <v>4</v>
      </c>
      <c r="B8" s="16">
        <v>27851</v>
      </c>
      <c r="C8" s="16">
        <v>29101</v>
      </c>
      <c r="D8" s="16">
        <v>30914</v>
      </c>
      <c r="E8" s="17">
        <v>32016</v>
      </c>
      <c r="F8" s="18">
        <v>5517</v>
      </c>
    </row>
    <row r="9" spans="1:6" ht="15.75" x14ac:dyDescent="0.3">
      <c r="A9" s="6" t="s">
        <v>5</v>
      </c>
      <c r="B9" s="16">
        <v>7907</v>
      </c>
      <c r="C9" s="16">
        <v>8649</v>
      </c>
      <c r="D9" s="16">
        <v>7275</v>
      </c>
      <c r="E9" s="17">
        <v>7803</v>
      </c>
      <c r="F9" s="18">
        <v>1030</v>
      </c>
    </row>
    <row r="10" spans="1:6" ht="15.75" x14ac:dyDescent="0.3">
      <c r="A10" s="6" t="s">
        <v>6</v>
      </c>
      <c r="B10" s="16">
        <v>7993</v>
      </c>
      <c r="C10" s="16">
        <v>9057</v>
      </c>
      <c r="D10" s="16">
        <v>7694</v>
      </c>
      <c r="E10" s="17">
        <v>8010</v>
      </c>
      <c r="F10" s="18">
        <v>1016</v>
      </c>
    </row>
    <row r="11" spans="1:6" ht="15.75" x14ac:dyDescent="0.3">
      <c r="A11" s="6" t="s">
        <v>7</v>
      </c>
      <c r="B11" s="16">
        <v>23684</v>
      </c>
      <c r="C11" s="16">
        <v>31267</v>
      </c>
      <c r="D11" s="16">
        <v>32970</v>
      </c>
      <c r="E11" s="17">
        <v>31682</v>
      </c>
      <c r="F11" s="18">
        <v>5756</v>
      </c>
    </row>
    <row r="12" spans="1:6" ht="15.75" x14ac:dyDescent="0.3">
      <c r="A12" s="6" t="s">
        <v>8</v>
      </c>
      <c r="B12" s="16">
        <v>24481</v>
      </c>
      <c r="C12" s="16">
        <v>29888</v>
      </c>
      <c r="D12" s="16">
        <v>33128</v>
      </c>
      <c r="E12" s="17">
        <v>32267</v>
      </c>
      <c r="F12" s="18">
        <v>5441</v>
      </c>
    </row>
    <row r="13" spans="1:6" ht="15.75" x14ac:dyDescent="0.3">
      <c r="A13" s="6" t="s">
        <v>9</v>
      </c>
      <c r="B13" s="16">
        <v>13912</v>
      </c>
      <c r="C13" s="16">
        <v>20889</v>
      </c>
      <c r="D13" s="16">
        <v>22085</v>
      </c>
      <c r="E13" s="17">
        <v>22849</v>
      </c>
      <c r="F13" s="18">
        <v>3299</v>
      </c>
    </row>
    <row r="14" spans="1:6" ht="15.75" x14ac:dyDescent="0.3">
      <c r="A14" s="6" t="s">
        <v>10</v>
      </c>
      <c r="B14" s="16">
        <v>13898</v>
      </c>
      <c r="C14" s="16">
        <v>21102</v>
      </c>
      <c r="D14" s="16">
        <v>22290</v>
      </c>
      <c r="E14" s="17">
        <v>23156</v>
      </c>
      <c r="F14" s="18">
        <v>3037</v>
      </c>
    </row>
    <row r="15" spans="1:6" ht="15.75" x14ac:dyDescent="0.3">
      <c r="A15" s="6" t="s">
        <v>11</v>
      </c>
      <c r="B15" s="16">
        <v>1601</v>
      </c>
      <c r="C15" s="16">
        <v>1590</v>
      </c>
      <c r="D15" s="16">
        <v>1031</v>
      </c>
      <c r="E15" s="17">
        <v>1884</v>
      </c>
      <c r="F15" s="18">
        <v>91</v>
      </c>
    </row>
    <row r="16" spans="1:6" ht="15.75" x14ac:dyDescent="0.3">
      <c r="A16" s="6" t="s">
        <v>13</v>
      </c>
      <c r="B16" s="16">
        <v>736</v>
      </c>
      <c r="C16" s="16">
        <v>594</v>
      </c>
      <c r="D16" s="16">
        <v>766</v>
      </c>
      <c r="E16" s="17">
        <v>1866</v>
      </c>
      <c r="F16" s="18">
        <v>60</v>
      </c>
    </row>
    <row r="17" spans="1:6" ht="15.75" x14ac:dyDescent="0.3">
      <c r="A17" s="6" t="s">
        <v>14</v>
      </c>
      <c r="B17" s="19">
        <v>1926</v>
      </c>
      <c r="C17" s="19">
        <v>1536</v>
      </c>
      <c r="D17" s="19">
        <v>1060</v>
      </c>
      <c r="E17" s="20">
        <v>0</v>
      </c>
      <c r="F17" s="20">
        <v>0</v>
      </c>
    </row>
    <row r="18" spans="1:6" ht="15.75" x14ac:dyDescent="0.3">
      <c r="A18" s="6" t="s">
        <v>15</v>
      </c>
      <c r="B18" s="19">
        <v>3571</v>
      </c>
      <c r="C18" s="19">
        <v>2573</v>
      </c>
      <c r="D18" s="19">
        <v>2418</v>
      </c>
      <c r="E18" s="20">
        <v>0</v>
      </c>
      <c r="F18" s="20">
        <v>97</v>
      </c>
    </row>
    <row r="19" spans="1:6" ht="15.75" x14ac:dyDescent="0.3">
      <c r="A19" s="6" t="s">
        <v>16</v>
      </c>
      <c r="B19" s="21">
        <v>0</v>
      </c>
      <c r="C19" s="21">
        <v>0</v>
      </c>
      <c r="D19" s="21">
        <v>0</v>
      </c>
      <c r="E19" s="20">
        <v>0</v>
      </c>
      <c r="F19" s="20">
        <v>0</v>
      </c>
    </row>
    <row r="20" spans="1:6" ht="15.75" x14ac:dyDescent="0.3">
      <c r="A20" s="6" t="s">
        <v>17</v>
      </c>
      <c r="B20" s="21">
        <v>0</v>
      </c>
      <c r="C20" s="21">
        <v>0</v>
      </c>
      <c r="D20" s="21">
        <v>0</v>
      </c>
      <c r="E20" s="20">
        <v>0</v>
      </c>
      <c r="F20" s="20">
        <v>0</v>
      </c>
    </row>
    <row r="21" spans="1:6" ht="15.75" x14ac:dyDescent="0.3">
      <c r="A21" s="6" t="s">
        <v>18</v>
      </c>
      <c r="B21" s="16">
        <v>399</v>
      </c>
      <c r="C21" s="16">
        <v>375</v>
      </c>
      <c r="D21" s="16">
        <v>570</v>
      </c>
      <c r="E21" s="17">
        <v>0</v>
      </c>
      <c r="F21" s="18">
        <v>12</v>
      </c>
    </row>
    <row r="22" spans="1:6" ht="15.75" x14ac:dyDescent="0.3">
      <c r="A22" s="6" t="s">
        <v>19</v>
      </c>
      <c r="B22" s="16">
        <v>486</v>
      </c>
      <c r="C22" s="16">
        <v>164</v>
      </c>
      <c r="D22" s="16">
        <v>325</v>
      </c>
      <c r="E22" s="17">
        <v>0</v>
      </c>
      <c r="F22" s="18">
        <v>5</v>
      </c>
    </row>
    <row r="23" spans="1:6" ht="15.75" x14ac:dyDescent="0.3">
      <c r="A23" s="7" t="s">
        <v>20</v>
      </c>
      <c r="B23" s="22">
        <v>1353</v>
      </c>
      <c r="C23" s="22">
        <v>1168</v>
      </c>
      <c r="D23" s="22">
        <v>2019</v>
      </c>
      <c r="E23" s="17">
        <v>1467</v>
      </c>
      <c r="F23" s="18">
        <v>615</v>
      </c>
    </row>
    <row r="24" spans="1:6" ht="15.75" x14ac:dyDescent="0.3">
      <c r="A24" s="7" t="s">
        <v>21</v>
      </c>
      <c r="B24" s="16">
        <v>777</v>
      </c>
      <c r="C24" s="16">
        <v>1305</v>
      </c>
      <c r="D24" s="16">
        <v>1686</v>
      </c>
      <c r="E24" s="17">
        <v>1250</v>
      </c>
      <c r="F24" s="18">
        <v>799</v>
      </c>
    </row>
    <row r="25" spans="1:6" ht="15.75" x14ac:dyDescent="0.3">
      <c r="A25" s="7" t="s">
        <v>22</v>
      </c>
      <c r="B25" s="23">
        <v>1771</v>
      </c>
      <c r="C25" s="23">
        <v>1632</v>
      </c>
      <c r="D25" s="23">
        <v>2318</v>
      </c>
      <c r="E25" s="17">
        <v>2159</v>
      </c>
      <c r="F25" s="18">
        <v>307</v>
      </c>
    </row>
    <row r="26" spans="1:6" ht="15.75" x14ac:dyDescent="0.3">
      <c r="A26" s="7" t="s">
        <v>23</v>
      </c>
      <c r="B26" s="23">
        <v>2141</v>
      </c>
      <c r="C26" s="23">
        <v>2658</v>
      </c>
      <c r="D26" s="23">
        <v>2960</v>
      </c>
      <c r="E26" s="17">
        <v>2740</v>
      </c>
      <c r="F26" s="18">
        <v>567</v>
      </c>
    </row>
    <row r="27" spans="1:6" ht="15.75" x14ac:dyDescent="0.3">
      <c r="A27" s="7" t="s">
        <v>24</v>
      </c>
      <c r="B27" s="23">
        <v>2513</v>
      </c>
      <c r="C27" s="23">
        <v>2166</v>
      </c>
      <c r="D27" s="23">
        <v>2691</v>
      </c>
      <c r="E27" s="17">
        <v>1519</v>
      </c>
      <c r="F27" s="18">
        <v>71</v>
      </c>
    </row>
    <row r="28" spans="1:6" ht="15.75" x14ac:dyDescent="0.3">
      <c r="A28" s="7" t="s">
        <v>25</v>
      </c>
      <c r="B28" s="23">
        <v>2009</v>
      </c>
      <c r="C28" s="23">
        <v>1990</v>
      </c>
      <c r="D28" s="23">
        <v>2329</v>
      </c>
      <c r="E28" s="17">
        <v>1423</v>
      </c>
      <c r="F28" s="18">
        <v>644</v>
      </c>
    </row>
    <row r="29" spans="1:6" ht="15.75" x14ac:dyDescent="0.3">
      <c r="A29" s="7" t="s">
        <v>26</v>
      </c>
      <c r="B29" s="23">
        <v>1600</v>
      </c>
      <c r="C29" s="23">
        <v>1606</v>
      </c>
      <c r="D29" s="23">
        <v>2429</v>
      </c>
      <c r="E29" s="17">
        <v>3879</v>
      </c>
      <c r="F29" s="18">
        <v>456</v>
      </c>
    </row>
    <row r="30" spans="1:6" ht="15.75" x14ac:dyDescent="0.3">
      <c r="A30" s="7" t="s">
        <v>27</v>
      </c>
      <c r="B30" s="23">
        <v>1638</v>
      </c>
      <c r="C30" s="23">
        <v>1768</v>
      </c>
      <c r="D30" s="23">
        <v>2199</v>
      </c>
      <c r="E30" s="17">
        <v>3663</v>
      </c>
      <c r="F30" s="18">
        <v>402</v>
      </c>
    </row>
    <row r="31" spans="1:6" ht="15.75" x14ac:dyDescent="0.3">
      <c r="A31" s="7" t="s">
        <v>28</v>
      </c>
      <c r="B31" s="23">
        <v>2003</v>
      </c>
      <c r="C31" s="23">
        <v>1675</v>
      </c>
      <c r="D31" s="23">
        <v>1738</v>
      </c>
      <c r="E31" s="20">
        <v>0</v>
      </c>
      <c r="F31" s="20">
        <v>0</v>
      </c>
    </row>
    <row r="32" spans="1:6" ht="15.75" x14ac:dyDescent="0.3">
      <c r="A32" s="7" t="s">
        <v>29</v>
      </c>
      <c r="B32" s="23">
        <v>1577</v>
      </c>
      <c r="C32" s="23">
        <v>1586</v>
      </c>
      <c r="D32" s="23">
        <v>1527</v>
      </c>
      <c r="E32" s="20">
        <v>0</v>
      </c>
      <c r="F32" s="20">
        <v>0</v>
      </c>
    </row>
    <row r="33" spans="1:6" ht="15.75" x14ac:dyDescent="0.3">
      <c r="A33" s="7" t="s">
        <v>30</v>
      </c>
      <c r="B33" s="23">
        <v>6170</v>
      </c>
      <c r="C33" s="23">
        <v>7105</v>
      </c>
      <c r="D33" s="23">
        <v>6461</v>
      </c>
      <c r="E33" s="17">
        <v>6925</v>
      </c>
      <c r="F33" s="18">
        <v>1121</v>
      </c>
    </row>
    <row r="34" spans="1:6" ht="15.75" x14ac:dyDescent="0.3">
      <c r="A34" s="7" t="s">
        <v>31</v>
      </c>
      <c r="B34" s="23">
        <v>6110</v>
      </c>
      <c r="C34" s="23">
        <v>6956</v>
      </c>
      <c r="D34" s="23">
        <v>8497</v>
      </c>
      <c r="E34" s="17">
        <v>7065</v>
      </c>
      <c r="F34" s="18">
        <v>705</v>
      </c>
    </row>
    <row r="35" spans="1:6" ht="15.75" x14ac:dyDescent="0.3">
      <c r="A35" s="7" t="s">
        <v>33</v>
      </c>
      <c r="B35" s="23" t="s">
        <v>32</v>
      </c>
      <c r="C35" s="23" t="s">
        <v>32</v>
      </c>
      <c r="D35" s="19">
        <v>366</v>
      </c>
      <c r="E35" s="17">
        <v>1151</v>
      </c>
      <c r="F35" s="18">
        <v>281</v>
      </c>
    </row>
    <row r="36" spans="1:6" ht="15.75" x14ac:dyDescent="0.3">
      <c r="A36" s="7" t="s">
        <v>34</v>
      </c>
      <c r="B36" s="23" t="s">
        <v>32</v>
      </c>
      <c r="C36" s="23" t="s">
        <v>32</v>
      </c>
      <c r="D36" s="19">
        <v>353</v>
      </c>
      <c r="E36" s="17">
        <v>1106</v>
      </c>
      <c r="F36" s="18">
        <v>202</v>
      </c>
    </row>
    <row r="37" spans="1:6" ht="15.75" x14ac:dyDescent="0.3">
      <c r="A37" s="8" t="s">
        <v>35</v>
      </c>
      <c r="B37" s="24">
        <f>B38+B39+B40+B41+B44+B45</f>
        <v>7688</v>
      </c>
      <c r="C37" s="24">
        <f>SUM(C38:C45)</f>
        <v>11890</v>
      </c>
      <c r="D37" s="24">
        <f>SUM(D38:D49)</f>
        <v>12393</v>
      </c>
      <c r="E37" s="25">
        <f>SUM(E38:E49)</f>
        <v>15880</v>
      </c>
      <c r="F37" s="25">
        <v>6509</v>
      </c>
    </row>
    <row r="38" spans="1:6" ht="15.75" x14ac:dyDescent="0.3">
      <c r="A38" s="7" t="s">
        <v>36</v>
      </c>
      <c r="B38" s="23">
        <v>3704</v>
      </c>
      <c r="C38" s="23">
        <v>5239</v>
      </c>
      <c r="D38" s="23">
        <v>4161</v>
      </c>
      <c r="E38" s="17">
        <v>4268</v>
      </c>
      <c r="F38" s="18">
        <v>717</v>
      </c>
    </row>
    <row r="39" spans="1:6" ht="15.75" x14ac:dyDescent="0.3">
      <c r="A39" s="7" t="s">
        <v>37</v>
      </c>
      <c r="B39" s="23">
        <v>3510</v>
      </c>
      <c r="C39" s="23">
        <v>5527</v>
      </c>
      <c r="D39" s="23">
        <v>4489</v>
      </c>
      <c r="E39" s="17">
        <v>4332</v>
      </c>
      <c r="F39" s="18">
        <v>638</v>
      </c>
    </row>
    <row r="40" spans="1:6" ht="15.75" x14ac:dyDescent="0.3">
      <c r="A40" s="7" t="s">
        <v>38</v>
      </c>
      <c r="B40" s="19">
        <v>137</v>
      </c>
      <c r="C40" s="19">
        <v>138</v>
      </c>
      <c r="D40" s="19">
        <v>339</v>
      </c>
      <c r="E40" s="17">
        <v>821</v>
      </c>
      <c r="F40" s="18">
        <v>306</v>
      </c>
    </row>
    <row r="41" spans="1:6" ht="15.75" x14ac:dyDescent="0.3">
      <c r="A41" s="7" t="s">
        <v>39</v>
      </c>
      <c r="B41" s="19">
        <v>181</v>
      </c>
      <c r="C41" s="19">
        <v>81</v>
      </c>
      <c r="D41" s="19">
        <v>282</v>
      </c>
      <c r="E41" s="17">
        <v>601</v>
      </c>
      <c r="F41" s="18">
        <v>253</v>
      </c>
    </row>
    <row r="42" spans="1:6" ht="15.75" x14ac:dyDescent="0.3">
      <c r="A42" s="7" t="s">
        <v>40</v>
      </c>
      <c r="B42" s="26" t="s">
        <v>12</v>
      </c>
      <c r="C42" s="23">
        <v>429</v>
      </c>
      <c r="D42" s="23">
        <v>1386</v>
      </c>
      <c r="E42" s="17">
        <v>2551</v>
      </c>
      <c r="F42" s="18">
        <v>2338</v>
      </c>
    </row>
    <row r="43" spans="1:6" ht="15.75" x14ac:dyDescent="0.3">
      <c r="A43" s="7" t="s">
        <v>41</v>
      </c>
      <c r="B43" s="26" t="s">
        <v>12</v>
      </c>
      <c r="C43" s="23">
        <v>476</v>
      </c>
      <c r="D43" s="23">
        <v>1462</v>
      </c>
      <c r="E43" s="17">
        <v>2962</v>
      </c>
      <c r="F43" s="18">
        <v>2173</v>
      </c>
    </row>
    <row r="44" spans="1:6" ht="15.75" x14ac:dyDescent="0.3">
      <c r="A44" s="7" t="s">
        <v>42</v>
      </c>
      <c r="B44" s="19">
        <v>81</v>
      </c>
      <c r="C44" s="17">
        <v>0</v>
      </c>
      <c r="D44" s="17">
        <v>0</v>
      </c>
      <c r="E44" s="17">
        <v>0</v>
      </c>
      <c r="F44" s="18">
        <v>0</v>
      </c>
    </row>
    <row r="45" spans="1:6" ht="15.75" x14ac:dyDescent="0.3">
      <c r="A45" s="7" t="s">
        <v>43</v>
      </c>
      <c r="B45" s="19">
        <v>75</v>
      </c>
      <c r="C45" s="17">
        <v>0</v>
      </c>
      <c r="D45" s="17">
        <v>0</v>
      </c>
      <c r="E45" s="17">
        <v>0</v>
      </c>
      <c r="F45" s="18">
        <v>0</v>
      </c>
    </row>
    <row r="46" spans="1:6" ht="15.75" x14ac:dyDescent="0.3">
      <c r="A46" s="7" t="s">
        <v>44</v>
      </c>
      <c r="B46" s="23" t="s">
        <v>32</v>
      </c>
      <c r="C46" s="23" t="s">
        <v>32</v>
      </c>
      <c r="D46" s="23">
        <v>119</v>
      </c>
      <c r="E46" s="17">
        <v>247</v>
      </c>
      <c r="F46" s="18">
        <v>16</v>
      </c>
    </row>
    <row r="47" spans="1:6" ht="15.75" x14ac:dyDescent="0.3">
      <c r="A47" s="7" t="s">
        <v>45</v>
      </c>
      <c r="B47" s="23" t="s">
        <v>32</v>
      </c>
      <c r="C47" s="23" t="s">
        <v>32</v>
      </c>
      <c r="D47" s="23">
        <v>128</v>
      </c>
      <c r="E47" s="17">
        <v>98</v>
      </c>
      <c r="F47" s="18">
        <v>56</v>
      </c>
    </row>
    <row r="48" spans="1:6" ht="15.75" x14ac:dyDescent="0.3">
      <c r="A48" s="7" t="s">
        <v>46</v>
      </c>
      <c r="B48" s="23" t="s">
        <v>32</v>
      </c>
      <c r="C48" s="23" t="s">
        <v>32</v>
      </c>
      <c r="D48" s="23">
        <v>15</v>
      </c>
      <c r="E48" s="17">
        <v>0</v>
      </c>
      <c r="F48" s="18">
        <v>11</v>
      </c>
    </row>
    <row r="49" spans="1:6" ht="15.75" x14ac:dyDescent="0.3">
      <c r="A49" s="7" t="s">
        <v>47</v>
      </c>
      <c r="B49" s="23" t="s">
        <v>32</v>
      </c>
      <c r="C49" s="23" t="s">
        <v>32</v>
      </c>
      <c r="D49" s="23">
        <v>12</v>
      </c>
      <c r="E49" s="17">
        <v>0</v>
      </c>
      <c r="F49" s="18">
        <v>1</v>
      </c>
    </row>
    <row r="50" spans="1:6" ht="15.75" x14ac:dyDescent="0.3">
      <c r="A50" s="8" t="s">
        <v>51</v>
      </c>
      <c r="B50" s="27" t="s">
        <v>53</v>
      </c>
      <c r="C50" s="27" t="s">
        <v>53</v>
      </c>
      <c r="D50" s="27" t="s">
        <v>53</v>
      </c>
      <c r="E50" s="28">
        <f>SUM(E51:E52)</f>
        <v>9819</v>
      </c>
      <c r="F50" s="28">
        <v>0</v>
      </c>
    </row>
    <row r="51" spans="1:6" ht="15.75" x14ac:dyDescent="0.3">
      <c r="A51" s="9" t="s">
        <v>52</v>
      </c>
      <c r="B51" s="27" t="s">
        <v>53</v>
      </c>
      <c r="C51" s="27" t="s">
        <v>53</v>
      </c>
      <c r="D51" s="27" t="s">
        <v>53</v>
      </c>
      <c r="E51" s="17">
        <v>5571</v>
      </c>
      <c r="F51" s="18">
        <v>0</v>
      </c>
    </row>
    <row r="52" spans="1:6" ht="15.75" x14ac:dyDescent="0.3">
      <c r="A52" s="9" t="s">
        <v>56</v>
      </c>
      <c r="B52" s="27" t="s">
        <v>53</v>
      </c>
      <c r="C52" s="27" t="s">
        <v>53</v>
      </c>
      <c r="D52" s="27" t="s">
        <v>53</v>
      </c>
      <c r="E52" s="17">
        <v>4248</v>
      </c>
      <c r="F52" s="18">
        <v>0</v>
      </c>
    </row>
    <row r="53" spans="1:6" ht="15.75" x14ac:dyDescent="0.3">
      <c r="A53" s="5" t="s">
        <v>48</v>
      </c>
      <c r="B53" s="15">
        <f>B4+B37</f>
        <v>220650</v>
      </c>
      <c r="C53" s="15">
        <f>C4+C37</f>
        <v>256713</v>
      </c>
      <c r="D53" s="29">
        <f>D4+D37</f>
        <v>271846</v>
      </c>
      <c r="E53" s="30">
        <f>E4+E37+E50</f>
        <v>285911</v>
      </c>
      <c r="F53" s="30">
        <f>F50+F37+F4</f>
        <v>48750</v>
      </c>
    </row>
    <row r="54" spans="1:6" ht="15.75" x14ac:dyDescent="0.3">
      <c r="A54" s="5" t="s">
        <v>59</v>
      </c>
      <c r="B54" s="31">
        <v>2860</v>
      </c>
      <c r="C54" s="31">
        <v>3526.45</v>
      </c>
      <c r="D54" s="31">
        <v>3695.9</v>
      </c>
      <c r="E54" s="31">
        <v>4161.88</v>
      </c>
      <c r="F54" s="31">
        <v>1439</v>
      </c>
    </row>
    <row r="55" spans="1:6" ht="15.75" customHeight="1" x14ac:dyDescent="0.25">
      <c r="A55" s="11" t="s">
        <v>50</v>
      </c>
      <c r="B55" s="11"/>
      <c r="C55" s="11"/>
      <c r="D55" s="2"/>
    </row>
    <row r="56" spans="1:6" ht="15.75" customHeight="1" x14ac:dyDescent="0.25">
      <c r="A56" s="14" t="s">
        <v>54</v>
      </c>
      <c r="B56" s="14"/>
      <c r="C56" s="14"/>
      <c r="D56" s="14"/>
      <c r="E56" s="14"/>
      <c r="F56" s="14"/>
    </row>
    <row r="57" spans="1:6" ht="15.75" customHeight="1" x14ac:dyDescent="0.25">
      <c r="A57" s="13" t="s">
        <v>57</v>
      </c>
      <c r="B57" s="13"/>
      <c r="C57" s="13"/>
      <c r="D57" s="13"/>
      <c r="E57" s="13"/>
    </row>
  </sheetData>
  <mergeCells count="5">
    <mergeCell ref="A2:C2"/>
    <mergeCell ref="A55:C55"/>
    <mergeCell ref="A1:F1"/>
    <mergeCell ref="A57:E57"/>
    <mergeCell ref="A56:F5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2020-05-31T12:12:39Z</dcterms:created>
  <dcterms:modified xsi:type="dcterms:W3CDTF">2021-09-20T03:12:31Z</dcterms:modified>
</cp:coreProperties>
</file>